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295" activeTab="2"/>
  </bookViews>
  <sheets>
    <sheet name="Hárok1" sheetId="1" r:id="rId1"/>
    <sheet name="Hárok2" sheetId="2" r:id="rId2"/>
    <sheet name="Hárok3" sheetId="3" r:id="rId3"/>
  </sheets>
  <calcPr calcId="124519"/>
</workbook>
</file>

<file path=xl/calcChain.xml><?xml version="1.0" encoding="utf-8"?>
<calcChain xmlns="http://schemas.openxmlformats.org/spreadsheetml/2006/main">
  <c r="D130" i="1"/>
  <c r="D139" s="1"/>
  <c r="D102"/>
  <c r="D96"/>
  <c r="D92"/>
  <c r="D75"/>
  <c r="D69"/>
  <c r="D65"/>
  <c r="D46"/>
  <c r="D28"/>
  <c r="D50" i="2"/>
  <c r="D47"/>
  <c r="D39"/>
  <c r="D26"/>
  <c r="D17"/>
  <c r="C6" i="3"/>
  <c r="D21" i="1"/>
  <c r="D60"/>
  <c r="D84"/>
  <c r="D111"/>
  <c r="D136"/>
  <c r="D140" s="1"/>
  <c r="D12" i="2"/>
  <c r="D41" i="1"/>
  <c r="D35"/>
  <c r="D53"/>
  <c r="D117"/>
  <c r="D120" l="1"/>
  <c r="D123" s="1"/>
  <c r="C8" i="3"/>
  <c r="D138" i="1" l="1"/>
  <c r="D142" s="1"/>
  <c r="C5" i="3"/>
  <c r="C7"/>
  <c r="C9" l="1"/>
  <c r="D43" i="2"/>
  <c r="D51" s="1"/>
  <c r="C12" i="3" s="1"/>
  <c r="D52" i="2"/>
  <c r="C13" i="3" s="1"/>
  <c r="C11" l="1"/>
  <c r="C14" s="1"/>
  <c r="D54" i="2" l="1"/>
</calcChain>
</file>

<file path=xl/sharedStrings.xml><?xml version="1.0" encoding="utf-8"?>
<sst xmlns="http://schemas.openxmlformats.org/spreadsheetml/2006/main" count="179" uniqueCount="138">
  <si>
    <t xml:space="preserve">podľa položiek </t>
  </si>
  <si>
    <t>Výdavky bežné v Eur</t>
  </si>
  <si>
    <t>Výdavky na činnosť a chod obecného úradu</t>
  </si>
  <si>
    <t>Poistné</t>
  </si>
  <si>
    <t>Cestovné náhrady</t>
  </si>
  <si>
    <t>Energie - budova OcÚ, poštové služby</t>
  </si>
  <si>
    <t>Materiál, zariadenia, softvér</t>
  </si>
  <si>
    <t>Dopravné, palivá, servis a poistenie áut</t>
  </si>
  <si>
    <t>Údržba budovy OcÚ</t>
  </si>
  <si>
    <t>Spolu</t>
  </si>
  <si>
    <t>Materiál, služby</t>
  </si>
  <si>
    <t>Energie</t>
  </si>
  <si>
    <t>Pohonné hmoty</t>
  </si>
  <si>
    <t>Služby, poistné</t>
  </si>
  <si>
    <t>Materiál</t>
  </si>
  <si>
    <t>Skládkovanie odpadu</t>
  </si>
  <si>
    <t>Rutinná a štandardná údržba MK</t>
  </si>
  <si>
    <t>Údržba budovy</t>
  </si>
  <si>
    <t>Rutinná a štandardná údržba</t>
  </si>
  <si>
    <t xml:space="preserve">Energie </t>
  </si>
  <si>
    <t>Údržba</t>
  </si>
  <si>
    <t xml:space="preserve">Spolu </t>
  </si>
  <si>
    <t>Energie - KD</t>
  </si>
  <si>
    <t>Rutinná a štandardná údržba  budovy KD</t>
  </si>
  <si>
    <t xml:space="preserve">Rutinná a štandardná údržba </t>
  </si>
  <si>
    <t>Splácanie úrokov</t>
  </si>
  <si>
    <t>z toho:</t>
  </si>
  <si>
    <t>Príjmy bežné v Eur</t>
  </si>
  <si>
    <t>Podielové dane, dane z nehnuteľností a poplatok za TKO</t>
  </si>
  <si>
    <t>Daň za pozemky, stavby, byty</t>
  </si>
  <si>
    <t>Daň za psa</t>
  </si>
  <si>
    <t>Poplatok za TKO</t>
  </si>
  <si>
    <t>Poplatky</t>
  </si>
  <si>
    <t>Správne poplatky</t>
  </si>
  <si>
    <t>Cintorínske poplatky</t>
  </si>
  <si>
    <t>Dotácie</t>
  </si>
  <si>
    <t>Dotácia na ZŠ</t>
  </si>
  <si>
    <t>Dotácia na matriku a REGOB</t>
  </si>
  <si>
    <t>Dotácia na HN</t>
  </si>
  <si>
    <t>Dotácia na stavebný úrad</t>
  </si>
  <si>
    <t>Úroky</t>
  </si>
  <si>
    <t>Finančné príjmy</t>
  </si>
  <si>
    <t>Zostatok prostriedkov z min. roka</t>
  </si>
  <si>
    <t>Kapitálové príjmy</t>
  </si>
  <si>
    <t>Príjmy z predaja pozemkov</t>
  </si>
  <si>
    <t>Podielová daň</t>
  </si>
  <si>
    <t xml:space="preserve">Bežné príjmy spolu </t>
  </si>
  <si>
    <t>Kapitálové príjmy spolu</t>
  </si>
  <si>
    <t>Finančné operácie spolu</t>
  </si>
  <si>
    <t>Príjmy spolu</t>
  </si>
  <si>
    <t>Rutinná a štandardná údržba</t>
  </si>
  <si>
    <t>Obec</t>
  </si>
  <si>
    <t>Nákup pozemkov</t>
  </si>
  <si>
    <t>Finančné operácie</t>
  </si>
  <si>
    <t>Splácanie istiny</t>
  </si>
  <si>
    <t>Bežné výdavky Obec a RO</t>
  </si>
  <si>
    <t>spolu</t>
  </si>
  <si>
    <t>Kapitálové výdavky</t>
  </si>
  <si>
    <t>Výdavky celkom spolu</t>
  </si>
  <si>
    <t>Spolu bežné výdavky</t>
  </si>
  <si>
    <t>Školstvo spolu výdavky</t>
  </si>
  <si>
    <t>Spolu kapitálové výdavky</t>
  </si>
  <si>
    <t>Finančné výdavky</t>
  </si>
  <si>
    <t>Výdavky spolu</t>
  </si>
  <si>
    <t>Bežné príjmy spolu</t>
  </si>
  <si>
    <t>Finančné operácie príjmové</t>
  </si>
  <si>
    <t>Knižnica (energie, materiál, knihy)</t>
  </si>
  <si>
    <t>Služby, poplatky, poistné, školenia</t>
  </si>
  <si>
    <t>Členské poplatky, jubileá, soc. výpomoc</t>
  </si>
  <si>
    <t>Príspevok na CVČ</t>
  </si>
  <si>
    <t>Mzdy, daň a odvody za zamestnanca, aktivačná mzda</t>
  </si>
  <si>
    <t>Dohody a odmeny poslancom</t>
  </si>
  <si>
    <t>Rozpočet 2017</t>
  </si>
  <si>
    <t xml:space="preserve">Finančné operácie </t>
  </si>
  <si>
    <t>Kapitálové výdavky Obec a RO</t>
  </si>
  <si>
    <t>Rozpočet na rok 2017</t>
  </si>
  <si>
    <t xml:space="preserve">                                                    SUMÁR rozpočtu na rok 2017</t>
  </si>
  <si>
    <t>Obec Štefanov</t>
  </si>
  <si>
    <t>Obec  Štefanov</t>
  </si>
  <si>
    <t>Dotácia na škols.potreby</t>
  </si>
  <si>
    <t>Dotácia na SZP</t>
  </si>
  <si>
    <t>Dotácia rod.prídavky</t>
  </si>
  <si>
    <t>Dotácia na dopravné</t>
  </si>
  <si>
    <t>Dotácia na MŠ - 5 roč.</t>
  </si>
  <si>
    <t>Dotácie vzdelávacie poukazy</t>
  </si>
  <si>
    <t>Za užívanie verejn.priestranstva</t>
  </si>
  <si>
    <t>Nájomné za byty  nájomné byty</t>
  </si>
  <si>
    <t>poplatky za vodu+el.energiu</t>
  </si>
  <si>
    <t>Nájomné za nebytové priestroy</t>
  </si>
  <si>
    <t>Poplatky od opatrovaných</t>
  </si>
  <si>
    <t>Prenájom pozemkov</t>
  </si>
  <si>
    <t xml:space="preserve">Splácanie istiny  úverov </t>
  </si>
  <si>
    <t>Splácanie istiny z  ostat. úverov</t>
  </si>
  <si>
    <t>Oporný múr pri ihrisku</t>
  </si>
  <si>
    <t>Chodník + cesta+ parkovisko pri   ihrisku</t>
  </si>
  <si>
    <t xml:space="preserve">Splácanie úroky byty </t>
  </si>
  <si>
    <t>Splácanie úrokov - municipálny</t>
  </si>
  <si>
    <t xml:space="preserve">Materiál - </t>
  </si>
  <si>
    <t>Mzdy</t>
  </si>
  <si>
    <t>poštovné, všeobec.materiál</t>
  </si>
  <si>
    <t>stravovanie,prídel do SF</t>
  </si>
  <si>
    <t xml:space="preserve">  BT -príspevok JD</t>
  </si>
  <si>
    <t>BT - jednotlivcom</t>
  </si>
  <si>
    <t xml:space="preserve">Odmeny pracovníkov mimo.pomeru </t>
  </si>
  <si>
    <t>Služby -  revízie, odmeny mimo pracov.pomer</t>
  </si>
  <si>
    <t>Materiál, pracovné odevy,reprezentačné</t>
  </si>
  <si>
    <t>Zzdravotného strediska    07 400</t>
  </si>
  <si>
    <t>Cintoríny a domy smútku   08 400</t>
  </si>
  <si>
    <t>Miestny rozhlas  08 300</t>
  </si>
  <si>
    <t>Služby- odmeny mimo pracov.pomer</t>
  </si>
  <si>
    <t>TJ ,šport                              08 100</t>
  </si>
  <si>
    <t>Všeobec.materiál</t>
  </si>
  <si>
    <t>Všeobecné služby</t>
  </si>
  <si>
    <t>Odmeny mimo pracov.pomer</t>
  </si>
  <si>
    <t>Pracov.odevy a obuv</t>
  </si>
  <si>
    <t>Údržba priestranst.</t>
  </si>
  <si>
    <t>Odmeny pracov. mimo pracov..pomer</t>
  </si>
  <si>
    <t>Opatrovateľky                  10 200</t>
  </si>
  <si>
    <t>SKAND                                06 600</t>
  </si>
  <si>
    <t>Kultúra                              08 200</t>
  </si>
  <si>
    <t xml:space="preserve"> Verejné osvetlenie        06 400</t>
  </si>
  <si>
    <t>Nájomné byty -             04 430</t>
  </si>
  <si>
    <t>Pozemné komunikácie   04 510</t>
  </si>
  <si>
    <t>Odpadové hospodárstvo   05 100</t>
  </si>
  <si>
    <t>Ochrana pred požiarmi   03 200</t>
  </si>
  <si>
    <t>Verejná zeleň             05 400</t>
  </si>
  <si>
    <t>Poistenie SP</t>
  </si>
  <si>
    <t>Pracov.odevy, obuv</t>
  </si>
  <si>
    <t>Poistenie budov</t>
  </si>
  <si>
    <t>Stravovanie, prídel do SF</t>
  </si>
  <si>
    <t xml:space="preserve">Základná škola, ŠKD z toho </t>
  </si>
  <si>
    <t xml:space="preserve">   -  Materská škola</t>
  </si>
  <si>
    <t>Odmeny pracov.mimo.pracov.+ BT kostol</t>
  </si>
  <si>
    <t>BT - obč.združeniam,stol.tenis, šach</t>
  </si>
  <si>
    <t>Splácanie úrokov - kabiny TJ</t>
  </si>
  <si>
    <t>Nájomné za priestory- bytove a nebytové</t>
  </si>
  <si>
    <t>Kanalizácia , ČOV                   05 200</t>
  </si>
  <si>
    <t xml:space="preserve">Bežné výdavky 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</si>
</sst>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.00\ _K_č_-;\-* #,##0.00\ _K_č_-;_-* &quot;-&quot;??\ _K_č_-;_-@_-"/>
  </numFmts>
  <fonts count="47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sz val="10"/>
      <color indexed="48"/>
      <name val="Arial"/>
      <charset val="238"/>
    </font>
    <font>
      <b/>
      <sz val="12"/>
      <color indexed="48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color indexed="48"/>
      <name val="Times New Roman"/>
      <family val="1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48"/>
      <name val="Arial"/>
      <charset val="238"/>
    </font>
    <font>
      <sz val="10"/>
      <color indexed="57"/>
      <name val="Arial"/>
      <charset val="238"/>
    </font>
    <font>
      <b/>
      <sz val="12"/>
      <color indexed="12"/>
      <name val="Times New Roman"/>
      <family val="1"/>
      <charset val="238"/>
    </font>
    <font>
      <b/>
      <sz val="10"/>
      <color indexed="12"/>
      <name val="Arial"/>
      <family val="2"/>
      <charset val="238"/>
    </font>
    <font>
      <b/>
      <sz val="12"/>
      <color indexed="57"/>
      <name val="Times New Roman"/>
      <family val="1"/>
      <charset val="238"/>
    </font>
    <font>
      <b/>
      <sz val="10"/>
      <color indexed="57"/>
      <name val="Arial"/>
      <family val="2"/>
      <charset val="238"/>
    </font>
    <font>
      <b/>
      <sz val="12"/>
      <color indexed="60"/>
      <name val="Times New Roman"/>
      <family val="1"/>
      <charset val="238"/>
    </font>
    <font>
      <b/>
      <sz val="10"/>
      <color indexed="60"/>
      <name val="Arial"/>
      <charset val="238"/>
    </font>
    <font>
      <b/>
      <sz val="10"/>
      <color indexed="14"/>
      <name val="Arial"/>
      <charset val="238"/>
    </font>
    <font>
      <b/>
      <sz val="12"/>
      <color theme="4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14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2"/>
      <color theme="6" tint="-0.249977111117893"/>
      <name val="Calibri"/>
      <family val="2"/>
      <charset val="238"/>
      <scheme val="minor"/>
    </font>
    <font>
      <b/>
      <sz val="12"/>
      <color theme="5" tint="-0.249977111117893"/>
      <name val="Calibri"/>
      <family val="2"/>
      <charset val="238"/>
      <scheme val="minor"/>
    </font>
    <font>
      <b/>
      <sz val="12"/>
      <color theme="8" tint="-0.49998474074526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6"/>
      <color theme="9" tint="-0.49998474074526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</font>
    <font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7" tint="-0.249977111117893"/>
      <name val="Arial"/>
      <family val="2"/>
      <charset val="238"/>
    </font>
    <font>
      <b/>
      <sz val="11"/>
      <color theme="7" tint="-0.249977111117893"/>
      <name val="Calibri"/>
      <family val="2"/>
      <charset val="238"/>
      <scheme val="minor"/>
    </font>
    <font>
      <b/>
      <sz val="12"/>
      <color theme="7" tint="-0.249977111117893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rgb="FF0066FF"/>
      <name val="Times New Roman"/>
      <family val="1"/>
      <charset val="238"/>
    </font>
    <font>
      <b/>
      <sz val="10"/>
      <color rgb="FF0066FF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0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0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0" fontId="4" fillId="0" borderId="1" xfId="0" applyFont="1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3" fontId="0" fillId="0" borderId="7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3" fontId="0" fillId="0" borderId="9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6" xfId="0" applyFont="1" applyBorder="1"/>
    <xf numFmtId="3" fontId="9" fillId="0" borderId="11" xfId="0" applyNumberFormat="1" applyFont="1" applyBorder="1" applyAlignment="1">
      <alignment horizontal="center"/>
    </xf>
    <xf numFmtId="0" fontId="0" fillId="0" borderId="12" xfId="0" applyBorder="1"/>
    <xf numFmtId="0" fontId="6" fillId="0" borderId="8" xfId="0" applyFont="1" applyBorder="1"/>
    <xf numFmtId="0" fontId="6" fillId="0" borderId="13" xfId="0" applyFont="1" applyBorder="1"/>
    <xf numFmtId="0" fontId="8" fillId="0" borderId="14" xfId="0" applyFont="1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3" fontId="10" fillId="0" borderId="12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4" fillId="0" borderId="15" xfId="0" applyFont="1" applyBorder="1"/>
    <xf numFmtId="0" fontId="6" fillId="0" borderId="13" xfId="0" applyFont="1" applyBorder="1" applyAlignment="1">
      <alignment vertical="top" wrapText="1"/>
    </xf>
    <xf numFmtId="0" fontId="6" fillId="0" borderId="16" xfId="0" applyFont="1" applyBorder="1"/>
    <xf numFmtId="0" fontId="0" fillId="0" borderId="4" xfId="0" applyBorder="1"/>
    <xf numFmtId="0" fontId="8" fillId="0" borderId="17" xfId="0" applyFont="1" applyBorder="1"/>
    <xf numFmtId="0" fontId="0" fillId="0" borderId="2" xfId="0" applyBorder="1"/>
    <xf numFmtId="3" fontId="0" fillId="0" borderId="18" xfId="0" applyNumberFormat="1" applyBorder="1" applyAlignment="1">
      <alignment horizontal="center"/>
    </xf>
    <xf numFmtId="0" fontId="0" fillId="0" borderId="6" xfId="0" applyBorder="1"/>
    <xf numFmtId="0" fontId="6" fillId="0" borderId="7" xfId="0" applyFont="1" applyBorder="1"/>
    <xf numFmtId="0" fontId="6" fillId="0" borderId="9" xfId="0" applyFont="1" applyBorder="1"/>
    <xf numFmtId="0" fontId="8" fillId="0" borderId="11" xfId="0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6" fillId="0" borderId="18" xfId="0" applyFont="1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11" xfId="0" applyFont="1" applyBorder="1" applyAlignment="1">
      <alignment horizontal="center"/>
    </xf>
    <xf numFmtId="3" fontId="0" fillId="0" borderId="5" xfId="0" applyNumberFormat="1" applyBorder="1"/>
    <xf numFmtId="3" fontId="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18" fillId="0" borderId="0" xfId="0" applyFont="1" applyBorder="1"/>
    <xf numFmtId="3" fontId="19" fillId="0" borderId="0" xfId="0" applyNumberFormat="1" applyFont="1" applyBorder="1" applyAlignment="1">
      <alignment horizontal="center"/>
    </xf>
    <xf numFmtId="0" fontId="20" fillId="0" borderId="0" xfId="0" applyFont="1" applyFill="1" applyBorder="1"/>
    <xf numFmtId="3" fontId="21" fillId="0" borderId="0" xfId="0" applyNumberFormat="1" applyFont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center"/>
    </xf>
    <xf numFmtId="0" fontId="6" fillId="0" borderId="2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4" fillId="0" borderId="11" xfId="0" applyFont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0" fontId="0" fillId="0" borderId="24" xfId="0" applyBorder="1"/>
    <xf numFmtId="0" fontId="12" fillId="0" borderId="0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6" fillId="0" borderId="0" xfId="0" applyFont="1" applyBorder="1"/>
    <xf numFmtId="0" fontId="3" fillId="0" borderId="0" xfId="0" applyFont="1"/>
    <xf numFmtId="0" fontId="23" fillId="0" borderId="14" xfId="0" applyFont="1" applyBorder="1"/>
    <xf numFmtId="0" fontId="0" fillId="0" borderId="26" xfId="0" applyBorder="1" applyAlignment="1">
      <alignment horizontal="center"/>
    </xf>
    <xf numFmtId="0" fontId="6" fillId="0" borderId="25" xfId="0" applyFont="1" applyBorder="1"/>
    <xf numFmtId="0" fontId="0" fillId="0" borderId="9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25" fillId="0" borderId="14" xfId="0" applyFont="1" applyFill="1" applyBorder="1"/>
    <xf numFmtId="0" fontId="26" fillId="0" borderId="0" xfId="0" applyFont="1"/>
    <xf numFmtId="3" fontId="26" fillId="0" borderId="0" xfId="0" applyNumberFormat="1" applyFont="1"/>
    <xf numFmtId="0" fontId="24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3" fontId="24" fillId="0" borderId="0" xfId="0" applyNumberFormat="1" applyFont="1"/>
    <xf numFmtId="0" fontId="31" fillId="0" borderId="15" xfId="0" applyFont="1" applyBorder="1"/>
    <xf numFmtId="164" fontId="31" fillId="0" borderId="5" xfId="1" applyNumberFormat="1" applyFont="1" applyBorder="1"/>
    <xf numFmtId="0" fontId="31" fillId="0" borderId="27" xfId="0" applyFont="1" applyFill="1" applyBorder="1"/>
    <xf numFmtId="164" fontId="31" fillId="0" borderId="5" xfId="1" applyNumberFormat="1" applyFont="1" applyBorder="1" applyAlignment="1">
      <alignment horizontal="right"/>
    </xf>
    <xf numFmtId="0" fontId="31" fillId="0" borderId="15" xfId="0" applyFont="1" applyFill="1" applyBorder="1"/>
    <xf numFmtId="0" fontId="32" fillId="0" borderId="0" xfId="0" applyFont="1" applyAlignment="1">
      <alignment horizontal="center"/>
    </xf>
    <xf numFmtId="164" fontId="31" fillId="0" borderId="28" xfId="1" applyNumberFormat="1" applyFont="1" applyBorder="1"/>
    <xf numFmtId="0" fontId="33" fillId="0" borderId="15" xfId="0" applyFont="1" applyFill="1" applyBorder="1"/>
    <xf numFmtId="164" fontId="33" fillId="0" borderId="5" xfId="1" applyNumberFormat="1" applyFont="1" applyBorder="1"/>
    <xf numFmtId="0" fontId="36" fillId="0" borderId="5" xfId="0" applyFont="1" applyBorder="1"/>
    <xf numFmtId="3" fontId="13" fillId="0" borderId="5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23" xfId="0" applyFont="1" applyBorder="1"/>
    <xf numFmtId="3" fontId="9" fillId="0" borderId="22" xfId="0" applyNumberFormat="1" applyFont="1" applyBorder="1" applyAlignment="1">
      <alignment horizontal="center"/>
    </xf>
    <xf numFmtId="3" fontId="0" fillId="0" borderId="24" xfId="0" applyNumberFormat="1" applyBorder="1"/>
    <xf numFmtId="0" fontId="0" fillId="0" borderId="15" xfId="0" applyBorder="1" applyAlignment="1">
      <alignment horizontal="center"/>
    </xf>
    <xf numFmtId="0" fontId="0" fillId="0" borderId="30" xfId="0" applyBorder="1"/>
    <xf numFmtId="0" fontId="0" fillId="0" borderId="25" xfId="0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39" fillId="0" borderId="21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40" fillId="0" borderId="0" xfId="0" applyFont="1"/>
    <xf numFmtId="0" fontId="41" fillId="0" borderId="0" xfId="0" applyFont="1"/>
    <xf numFmtId="3" fontId="41" fillId="0" borderId="0" xfId="0" applyNumberFormat="1" applyFont="1" applyAlignment="1">
      <alignment horizontal="center"/>
    </xf>
    <xf numFmtId="0" fontId="42" fillId="0" borderId="0" xfId="0" applyFont="1"/>
    <xf numFmtId="3" fontId="43" fillId="0" borderId="0" xfId="0" applyNumberFormat="1" applyFont="1" applyAlignment="1">
      <alignment horizontal="center"/>
    </xf>
    <xf numFmtId="0" fontId="44" fillId="0" borderId="0" xfId="0" applyFont="1"/>
    <xf numFmtId="0" fontId="0" fillId="0" borderId="0" xfId="0" applyFill="1" applyBorder="1"/>
    <xf numFmtId="0" fontId="0" fillId="0" borderId="12" xfId="0" applyBorder="1" applyAlignment="1">
      <alignment horizontal="left"/>
    </xf>
    <xf numFmtId="0" fontId="8" fillId="0" borderId="0" xfId="0" applyFont="1" applyBorder="1"/>
    <xf numFmtId="3" fontId="9" fillId="0" borderId="0" xfId="0" applyNumberFormat="1" applyFont="1" applyBorder="1" applyAlignment="1">
      <alignment horizontal="center"/>
    </xf>
    <xf numFmtId="0" fontId="24" fillId="0" borderId="0" xfId="0" applyFont="1" applyBorder="1"/>
    <xf numFmtId="3" fontId="8" fillId="0" borderId="0" xfId="0" applyNumberFormat="1" applyFont="1" applyBorder="1" applyAlignment="1">
      <alignment horizontal="center"/>
    </xf>
    <xf numFmtId="3" fontId="0" fillId="0" borderId="31" xfId="0" applyNumberFormat="1" applyBorder="1"/>
    <xf numFmtId="3" fontId="39" fillId="0" borderId="7" xfId="0" applyNumberFormat="1" applyFont="1" applyBorder="1" applyAlignment="1">
      <alignment horizontal="center"/>
    </xf>
    <xf numFmtId="3" fontId="39" fillId="0" borderId="18" xfId="0" applyNumberFormat="1" applyFon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39" fillId="0" borderId="9" xfId="0" applyNumberFormat="1" applyFont="1" applyBorder="1" applyAlignment="1">
      <alignment horizontal="center"/>
    </xf>
    <xf numFmtId="3" fontId="5" fillId="0" borderId="31" xfId="0" applyNumberFormat="1" applyFont="1" applyBorder="1"/>
    <xf numFmtId="0" fontId="38" fillId="0" borderId="19" xfId="0" applyFont="1" applyBorder="1" applyAlignment="1">
      <alignment horizontal="left"/>
    </xf>
    <xf numFmtId="0" fontId="35" fillId="0" borderId="21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37" fillId="0" borderId="21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34" fillId="0" borderId="26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3" fontId="39" fillId="0" borderId="7" xfId="0" applyNumberFormat="1" applyFont="1" applyBorder="1" applyAlignment="1">
      <alignment horizontal="center" vertical="top" wrapText="1"/>
    </xf>
    <xf numFmtId="3" fontId="39" fillId="0" borderId="9" xfId="0" applyNumberFormat="1" applyFont="1" applyBorder="1" applyAlignment="1">
      <alignment horizontal="center" vertical="top" wrapText="1"/>
    </xf>
    <xf numFmtId="3" fontId="39" fillId="0" borderId="25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3" fontId="0" fillId="0" borderId="6" xfId="0" applyNumberFormat="1" applyBorder="1"/>
    <xf numFmtId="3" fontId="8" fillId="0" borderId="11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1" xfId="0" applyBorder="1" applyAlignment="1">
      <alignment horizontal="center"/>
    </xf>
    <xf numFmtId="0" fontId="6" fillId="0" borderId="12" xfId="0" applyFont="1" applyBorder="1"/>
    <xf numFmtId="3" fontId="0" fillId="0" borderId="31" xfId="0" applyNumberFormat="1" applyBorder="1" applyAlignment="1">
      <alignment horizontal="center"/>
    </xf>
    <xf numFmtId="3" fontId="13" fillId="0" borderId="9" xfId="0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0" fontId="6" fillId="0" borderId="33" xfId="0" applyFont="1" applyBorder="1"/>
    <xf numFmtId="0" fontId="6" fillId="0" borderId="34" xfId="0" applyFont="1" applyBorder="1"/>
    <xf numFmtId="0" fontId="8" fillId="0" borderId="35" xfId="0" applyFont="1" applyBorder="1"/>
    <xf numFmtId="0" fontId="0" fillId="0" borderId="11" xfId="0" applyBorder="1"/>
    <xf numFmtId="0" fontId="6" fillId="0" borderId="36" xfId="0" applyFont="1" applyBorder="1"/>
    <xf numFmtId="0" fontId="8" fillId="0" borderId="37" xfId="0" applyFont="1" applyBorder="1"/>
    <xf numFmtId="0" fontId="6" fillId="0" borderId="38" xfId="0" applyFont="1" applyBorder="1"/>
    <xf numFmtId="3" fontId="9" fillId="0" borderId="28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36" xfId="0" applyNumberFormat="1" applyBorder="1" applyAlignment="1">
      <alignment horizontal="center"/>
    </xf>
    <xf numFmtId="3" fontId="8" fillId="0" borderId="37" xfId="0" applyNumberFormat="1" applyFon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6" fillId="0" borderId="39" xfId="0" applyFont="1" applyBorder="1"/>
    <xf numFmtId="0" fontId="6" fillId="0" borderId="40" xfId="0" applyFont="1" applyBorder="1"/>
    <xf numFmtId="3" fontId="0" fillId="0" borderId="9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3" fontId="0" fillId="0" borderId="7" xfId="0" applyNumberFormat="1" applyBorder="1"/>
    <xf numFmtId="0" fontId="6" fillId="0" borderId="41" xfId="0" applyFont="1" applyBorder="1"/>
    <xf numFmtId="0" fontId="4" fillId="0" borderId="6" xfId="0" applyFont="1" applyBorder="1"/>
    <xf numFmtId="3" fontId="24" fillId="0" borderId="6" xfId="0" applyNumberFormat="1" applyFon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0" fontId="0" fillId="0" borderId="19" xfId="0" applyBorder="1"/>
    <xf numFmtId="0" fontId="8" fillId="0" borderId="29" xfId="0" applyFont="1" applyBorder="1"/>
    <xf numFmtId="3" fontId="9" fillId="0" borderId="6" xfId="0" applyNumberFormat="1" applyFont="1" applyBorder="1" applyAlignment="1">
      <alignment horizontal="center"/>
    </xf>
    <xf numFmtId="0" fontId="8" fillId="0" borderId="14" xfId="0" applyFont="1" applyBorder="1" applyAlignment="1">
      <alignment horizontal="left"/>
    </xf>
    <xf numFmtId="3" fontId="6" fillId="0" borderId="9" xfId="0" applyNumberFormat="1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45" fillId="0" borderId="35" xfId="0" applyFont="1" applyBorder="1"/>
    <xf numFmtId="3" fontId="46" fillId="0" borderId="11" xfId="0" applyNumberFormat="1" applyFont="1" applyBorder="1" applyAlignment="1">
      <alignment horizontal="center"/>
    </xf>
    <xf numFmtId="0" fontId="12" fillId="0" borderId="12" xfId="0" applyFont="1" applyBorder="1" applyAlignment="1">
      <alignment horizontal="left"/>
    </xf>
  </cellXfs>
  <cellStyles count="2">
    <cellStyle name="čiarky" xfId="1" builtinId="3"/>
    <cellStyle name="normálne" xfId="0" builtinId="0"/>
  </cellStyles>
  <dxfs count="0"/>
  <tableStyles count="0" defaultTableStyle="TableStyleMedium2" defaultPivotStyle="PivotStyleLight16"/>
  <colors>
    <mruColors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142"/>
  <sheetViews>
    <sheetView topLeftCell="A97" zoomScale="130" zoomScaleNormal="130" workbookViewId="0">
      <selection activeCell="F134" sqref="F134"/>
    </sheetView>
  </sheetViews>
  <sheetFormatPr defaultRowHeight="15"/>
  <cols>
    <col min="2" max="2" width="12.5703125" customWidth="1"/>
    <col min="3" max="3" width="37.28515625" customWidth="1"/>
    <col min="4" max="4" width="13.42578125" customWidth="1"/>
    <col min="5" max="5" width="12.7109375" customWidth="1"/>
  </cols>
  <sheetData>
    <row r="1" spans="2:5" ht="18">
      <c r="C1" s="1" t="s">
        <v>77</v>
      </c>
      <c r="D1" s="2"/>
    </row>
    <row r="2" spans="2:5">
      <c r="D2" s="2"/>
    </row>
    <row r="3" spans="2:5" ht="15.75">
      <c r="B3" s="3"/>
      <c r="C3" s="4" t="s">
        <v>75</v>
      </c>
      <c r="D3" s="5"/>
    </row>
    <row r="4" spans="2:5">
      <c r="C4" s="6" t="s">
        <v>0</v>
      </c>
      <c r="D4" s="2"/>
    </row>
    <row r="5" spans="2:5" ht="16.5" thickBot="1">
      <c r="B5" s="7" t="s">
        <v>1</v>
      </c>
      <c r="D5" s="2"/>
    </row>
    <row r="6" spans="2:5" ht="16.5" thickBot="1">
      <c r="B6" s="8" t="s">
        <v>2</v>
      </c>
      <c r="C6" s="9"/>
      <c r="D6" s="121" t="s">
        <v>72</v>
      </c>
      <c r="E6" s="114"/>
    </row>
    <row r="7" spans="2:5" ht="15.75">
      <c r="B7" s="132">
        <v>610</v>
      </c>
      <c r="C7" s="122" t="s">
        <v>70</v>
      </c>
      <c r="D7" s="129">
        <v>100000</v>
      </c>
      <c r="E7" s="11"/>
    </row>
    <row r="8" spans="2:5" ht="15.75">
      <c r="B8" s="133">
        <v>620</v>
      </c>
      <c r="C8" s="123" t="s">
        <v>126</v>
      </c>
      <c r="D8" s="130">
        <v>34000</v>
      </c>
      <c r="E8" s="11"/>
    </row>
    <row r="9" spans="2:5" ht="15.75">
      <c r="B9" s="18">
        <v>631</v>
      </c>
      <c r="C9" s="124" t="s">
        <v>4</v>
      </c>
      <c r="D9" s="20">
        <v>200</v>
      </c>
      <c r="E9" s="11"/>
    </row>
    <row r="10" spans="2:5">
      <c r="B10" s="18">
        <v>632</v>
      </c>
      <c r="C10" s="125" t="s">
        <v>5</v>
      </c>
      <c r="D10" s="20">
        <v>9800</v>
      </c>
      <c r="E10" s="11"/>
    </row>
    <row r="11" spans="2:5" ht="15.75">
      <c r="B11" s="133">
        <v>633</v>
      </c>
      <c r="C11" s="124" t="s">
        <v>6</v>
      </c>
      <c r="D11" s="20">
        <v>3000</v>
      </c>
      <c r="E11" s="11"/>
    </row>
    <row r="12" spans="2:5" ht="15.75">
      <c r="B12" s="133">
        <v>633</v>
      </c>
      <c r="C12" s="124" t="s">
        <v>127</v>
      </c>
      <c r="D12" s="20">
        <v>800</v>
      </c>
      <c r="E12" s="11"/>
    </row>
    <row r="13" spans="2:5" ht="15.75">
      <c r="B13" s="133">
        <v>634</v>
      </c>
      <c r="C13" s="124" t="s">
        <v>7</v>
      </c>
      <c r="D13" s="20">
        <v>12000</v>
      </c>
      <c r="E13" s="11"/>
    </row>
    <row r="14" spans="2:5" ht="15.75">
      <c r="B14" s="134">
        <v>634</v>
      </c>
      <c r="C14" s="126" t="s">
        <v>128</v>
      </c>
      <c r="D14" s="20">
        <v>2500</v>
      </c>
      <c r="E14" s="11"/>
    </row>
    <row r="15" spans="2:5" ht="15.75">
      <c r="B15" s="134">
        <v>635</v>
      </c>
      <c r="C15" s="126" t="s">
        <v>8</v>
      </c>
      <c r="D15" s="20">
        <v>4500</v>
      </c>
      <c r="E15" s="11"/>
    </row>
    <row r="16" spans="2:5" ht="15.75">
      <c r="B16" s="134">
        <v>637</v>
      </c>
      <c r="C16" s="126" t="s">
        <v>67</v>
      </c>
      <c r="D16" s="20">
        <v>6500</v>
      </c>
      <c r="E16" s="11"/>
    </row>
    <row r="17" spans="2:5" ht="15.75">
      <c r="B17" s="134">
        <v>637</v>
      </c>
      <c r="C17" s="126" t="s">
        <v>71</v>
      </c>
      <c r="D17" s="101">
        <v>2500</v>
      </c>
      <c r="E17" s="11"/>
    </row>
    <row r="18" spans="2:5" ht="15.75">
      <c r="B18" s="134">
        <v>637</v>
      </c>
      <c r="C18" s="126" t="s">
        <v>129</v>
      </c>
      <c r="D18" s="101">
        <v>8500</v>
      </c>
      <c r="E18" s="11"/>
    </row>
    <row r="19" spans="2:5" ht="15.75">
      <c r="B19" s="134">
        <v>640</v>
      </c>
      <c r="C19" s="127" t="s">
        <v>68</v>
      </c>
      <c r="D19" s="101">
        <v>1000</v>
      </c>
      <c r="E19" s="11"/>
    </row>
    <row r="20" spans="2:5" ht="15.75">
      <c r="B20" s="134">
        <v>640</v>
      </c>
      <c r="C20" s="127" t="s">
        <v>69</v>
      </c>
      <c r="D20" s="131">
        <v>300</v>
      </c>
      <c r="E20" s="11"/>
    </row>
    <row r="21" spans="2:5" ht="16.5" thickBot="1">
      <c r="B21" s="135"/>
      <c r="C21" s="128" t="s">
        <v>9</v>
      </c>
      <c r="D21" s="23">
        <f>D7+D8+D9+D10+D11+D12+D13+D14+D15+D16+D17+D18+D19+D20</f>
        <v>185600</v>
      </c>
      <c r="E21" s="11"/>
    </row>
    <row r="22" spans="2:5" ht="15.75" thickBot="1">
      <c r="B22" s="11"/>
      <c r="C22" s="11"/>
      <c r="D22" s="12"/>
      <c r="E22" s="11"/>
    </row>
    <row r="23" spans="2:5" ht="16.5" thickBot="1">
      <c r="B23" s="13" t="s">
        <v>124</v>
      </c>
      <c r="C23" s="24"/>
      <c r="D23" s="136"/>
      <c r="E23" s="11"/>
    </row>
    <row r="24" spans="2:5" ht="15.75">
      <c r="B24" s="139">
        <v>632</v>
      </c>
      <c r="C24" s="140" t="s">
        <v>11</v>
      </c>
      <c r="D24" s="141">
        <v>1200</v>
      </c>
      <c r="E24" s="11"/>
    </row>
    <row r="25" spans="2:5" ht="15.75">
      <c r="B25" s="18">
        <v>633</v>
      </c>
      <c r="C25" s="26" t="s">
        <v>105</v>
      </c>
      <c r="D25" s="20">
        <v>500</v>
      </c>
      <c r="E25" s="11"/>
    </row>
    <row r="26" spans="2:5" ht="15.75">
      <c r="B26" s="94">
        <v>634</v>
      </c>
      <c r="C26" s="95" t="s">
        <v>12</v>
      </c>
      <c r="D26" s="38">
        <v>1000</v>
      </c>
      <c r="E26" s="11"/>
    </row>
    <row r="27" spans="2:5" ht="15.75">
      <c r="B27" s="18">
        <v>637</v>
      </c>
      <c r="C27" s="26" t="s">
        <v>13</v>
      </c>
      <c r="D27" s="20">
        <v>900</v>
      </c>
      <c r="E27" s="11"/>
    </row>
    <row r="28" spans="2:5" ht="16.5" thickBot="1">
      <c r="B28" s="21"/>
      <c r="C28" s="27" t="s">
        <v>9</v>
      </c>
      <c r="D28" s="137">
        <f>D24+D25+D26+D27</f>
        <v>3600</v>
      </c>
      <c r="E28" s="11"/>
    </row>
    <row r="29" spans="2:5" ht="16.5" thickBot="1">
      <c r="B29" s="28"/>
      <c r="C29" s="29"/>
      <c r="D29" s="30"/>
      <c r="E29" s="11"/>
    </row>
    <row r="30" spans="2:5" ht="16.5" thickBot="1">
      <c r="B30" s="32" t="s">
        <v>121</v>
      </c>
      <c r="C30" s="65"/>
      <c r="D30" s="136"/>
      <c r="E30" s="11"/>
    </row>
    <row r="31" spans="2:5" ht="15.75">
      <c r="B31" s="15">
        <v>632</v>
      </c>
      <c r="C31" s="144" t="s">
        <v>11</v>
      </c>
      <c r="D31" s="38">
        <v>7000</v>
      </c>
      <c r="E31" s="11"/>
    </row>
    <row r="32" spans="2:5" ht="15.75">
      <c r="B32" s="18">
        <v>633</v>
      </c>
      <c r="C32" s="145" t="s">
        <v>14</v>
      </c>
      <c r="D32" s="20">
        <v>500</v>
      </c>
      <c r="E32" s="11"/>
    </row>
    <row r="33" spans="2:5" ht="16.5" thickBot="1">
      <c r="B33" s="18">
        <v>635</v>
      </c>
      <c r="C33" s="145" t="s">
        <v>17</v>
      </c>
      <c r="D33" s="142">
        <v>1000</v>
      </c>
      <c r="E33" s="11"/>
    </row>
    <row r="34" spans="2:5" ht="15.75">
      <c r="B34" s="18">
        <v>637</v>
      </c>
      <c r="C34" s="145" t="s">
        <v>104</v>
      </c>
      <c r="D34" s="17">
        <v>1500</v>
      </c>
      <c r="E34" s="11"/>
    </row>
    <row r="35" spans="2:5" ht="16.5" thickBot="1">
      <c r="B35" s="147"/>
      <c r="C35" s="146" t="s">
        <v>9</v>
      </c>
      <c r="D35" s="143">
        <f>D31+D32+D33+D34</f>
        <v>10000</v>
      </c>
      <c r="E35" s="11"/>
    </row>
    <row r="36" spans="2:5" ht="16.5" thickBot="1">
      <c r="B36" s="28"/>
      <c r="C36" s="29"/>
      <c r="D36" s="31"/>
      <c r="E36" s="11"/>
    </row>
    <row r="37" spans="2:5" ht="16.5" thickBot="1">
      <c r="B37" s="13" t="s">
        <v>122</v>
      </c>
      <c r="C37" s="14"/>
      <c r="D37" s="116"/>
      <c r="E37" s="11"/>
    </row>
    <row r="38" spans="2:5" ht="15.75">
      <c r="B38" s="15">
        <v>633</v>
      </c>
      <c r="C38" s="25" t="s">
        <v>14</v>
      </c>
      <c r="D38" s="17">
        <v>1200</v>
      </c>
      <c r="E38" s="11"/>
    </row>
    <row r="39" spans="2:5" ht="15.75">
      <c r="B39" s="18">
        <v>635</v>
      </c>
      <c r="C39" s="26" t="s">
        <v>16</v>
      </c>
      <c r="D39" s="20">
        <v>3000</v>
      </c>
      <c r="E39" s="11"/>
    </row>
    <row r="40" spans="2:5" ht="15.75">
      <c r="B40" s="18">
        <v>637</v>
      </c>
      <c r="C40" s="33" t="s">
        <v>109</v>
      </c>
      <c r="D40" s="20">
        <v>500</v>
      </c>
      <c r="E40" s="11"/>
    </row>
    <row r="41" spans="2:5" ht="16.5" thickBot="1">
      <c r="B41" s="21"/>
      <c r="C41" s="27" t="s">
        <v>9</v>
      </c>
      <c r="D41" s="23">
        <f>D38+D39+D40</f>
        <v>4700</v>
      </c>
      <c r="E41" s="11"/>
    </row>
    <row r="42" spans="2:5" ht="16.5" thickBot="1">
      <c r="B42" s="28"/>
      <c r="C42" s="29"/>
      <c r="D42" s="31"/>
      <c r="E42" s="11"/>
    </row>
    <row r="43" spans="2:5" ht="16.5" thickBot="1">
      <c r="B43" s="32" t="s">
        <v>123</v>
      </c>
      <c r="C43" s="39"/>
      <c r="D43" s="136"/>
      <c r="E43" s="11"/>
    </row>
    <row r="44" spans="2:5" ht="15.75">
      <c r="B44" s="15">
        <v>633</v>
      </c>
      <c r="C44" s="150" t="s">
        <v>14</v>
      </c>
      <c r="D44" s="38">
        <v>200</v>
      </c>
      <c r="E44" s="11"/>
    </row>
    <row r="45" spans="2:5" ht="16.5" thickBot="1">
      <c r="B45" s="18">
        <v>637</v>
      </c>
      <c r="C45" s="148" t="s">
        <v>15</v>
      </c>
      <c r="D45" s="119">
        <v>40000</v>
      </c>
      <c r="E45" s="11"/>
    </row>
    <row r="46" spans="2:5" ht="16.5" thickBot="1">
      <c r="B46" s="135"/>
      <c r="C46" s="149" t="s">
        <v>9</v>
      </c>
      <c r="D46" s="151">
        <f>D44+D45</f>
        <v>40200</v>
      </c>
      <c r="E46" s="11"/>
    </row>
    <row r="47" spans="2:5" ht="15.75" thickBot="1">
      <c r="B47" s="11"/>
      <c r="C47" s="11"/>
      <c r="D47" s="12"/>
      <c r="E47" s="11"/>
    </row>
    <row r="48" spans="2:5" ht="16.5" thickBot="1">
      <c r="B48" s="32" t="s">
        <v>136</v>
      </c>
      <c r="C48" s="14"/>
      <c r="D48" s="49"/>
      <c r="E48" s="11"/>
    </row>
    <row r="49" spans="2:5" ht="15.75">
      <c r="B49" s="15">
        <v>632</v>
      </c>
      <c r="C49" s="150" t="s">
        <v>11</v>
      </c>
      <c r="D49" s="155">
        <v>1700</v>
      </c>
      <c r="E49" s="11"/>
    </row>
    <row r="50" spans="2:5" ht="15.75">
      <c r="B50" s="18">
        <v>633</v>
      </c>
      <c r="C50" s="148" t="s">
        <v>14</v>
      </c>
      <c r="D50" s="153">
        <v>200</v>
      </c>
      <c r="E50" s="11"/>
    </row>
    <row r="51" spans="2:5" ht="15.75">
      <c r="B51" s="18">
        <v>635</v>
      </c>
      <c r="C51" s="148" t="s">
        <v>18</v>
      </c>
      <c r="D51" s="153">
        <v>10000</v>
      </c>
      <c r="E51" s="11"/>
    </row>
    <row r="52" spans="2:5" ht="15.75">
      <c r="B52" s="18">
        <v>637</v>
      </c>
      <c r="C52" s="148" t="s">
        <v>103</v>
      </c>
      <c r="D52" s="153">
        <v>500</v>
      </c>
      <c r="E52" s="11"/>
    </row>
    <row r="53" spans="2:5" ht="16.5" thickBot="1">
      <c r="B53" s="21"/>
      <c r="C53" s="149" t="s">
        <v>21</v>
      </c>
      <c r="D53" s="154">
        <f>D49+D50+D51+D52</f>
        <v>12400</v>
      </c>
      <c r="E53" s="11"/>
    </row>
    <row r="54" spans="2:5" ht="16.5" thickBot="1">
      <c r="B54" s="28"/>
      <c r="C54" s="112"/>
      <c r="D54" s="115"/>
      <c r="E54" s="11"/>
    </row>
    <row r="55" spans="2:5" ht="16.5" thickBot="1">
      <c r="B55" s="13" t="s">
        <v>125</v>
      </c>
      <c r="C55" s="14"/>
      <c r="D55" s="136"/>
      <c r="E55" s="11"/>
    </row>
    <row r="56" spans="2:5" ht="15.75" thickBot="1">
      <c r="B56" s="15">
        <v>634</v>
      </c>
      <c r="C56" s="16" t="s">
        <v>114</v>
      </c>
      <c r="D56" s="17">
        <v>900</v>
      </c>
      <c r="E56" s="11"/>
    </row>
    <row r="57" spans="2:5">
      <c r="B57" s="15">
        <v>633</v>
      </c>
      <c r="C57" s="16" t="s">
        <v>10</v>
      </c>
      <c r="D57" s="17">
        <v>500</v>
      </c>
      <c r="E57" s="11"/>
    </row>
    <row r="58" spans="2:5">
      <c r="B58" s="18">
        <v>635</v>
      </c>
      <c r="C58" s="19" t="s">
        <v>115</v>
      </c>
      <c r="D58" s="20">
        <v>4000</v>
      </c>
      <c r="E58" s="11"/>
    </row>
    <row r="59" spans="2:5" ht="15.75" thickBot="1">
      <c r="B59" s="67">
        <v>637</v>
      </c>
      <c r="C59" s="110" t="s">
        <v>116</v>
      </c>
      <c r="D59" s="101">
        <v>3000</v>
      </c>
      <c r="E59" s="11"/>
    </row>
    <row r="60" spans="2:5" ht="16.5" thickBot="1">
      <c r="B60" s="21"/>
      <c r="C60" s="22" t="s">
        <v>9</v>
      </c>
      <c r="D60" s="23">
        <f>D56+D57+D58+D59</f>
        <v>8400</v>
      </c>
      <c r="E60" s="11"/>
    </row>
    <row r="61" spans="2:5" ht="15.75" thickBot="1">
      <c r="D61" s="2"/>
      <c r="E61" s="11"/>
    </row>
    <row r="62" spans="2:5" ht="16.5" thickBot="1">
      <c r="B62" s="32" t="s">
        <v>120</v>
      </c>
      <c r="C62" s="14"/>
      <c r="D62" s="116"/>
      <c r="E62" s="11"/>
    </row>
    <row r="63" spans="2:5" ht="15.75">
      <c r="B63" s="15">
        <v>632</v>
      </c>
      <c r="C63" s="156" t="s">
        <v>19</v>
      </c>
      <c r="D63" s="17">
        <v>10000</v>
      </c>
      <c r="E63" s="11"/>
    </row>
    <row r="64" spans="2:5" ht="15.75">
      <c r="B64" s="94">
        <v>633</v>
      </c>
      <c r="C64" s="144" t="s">
        <v>14</v>
      </c>
      <c r="D64" s="38">
        <v>5000</v>
      </c>
      <c r="E64" s="11"/>
    </row>
    <row r="65" spans="2:5" ht="16.5" thickBot="1">
      <c r="B65" s="21"/>
      <c r="C65" s="173" t="s">
        <v>9</v>
      </c>
      <c r="D65" s="174">
        <f>D63+D64</f>
        <v>15000</v>
      </c>
      <c r="E65" s="11"/>
    </row>
    <row r="66" spans="2:5" ht="15.75" thickBot="1">
      <c r="B66" s="175"/>
      <c r="C66" s="175"/>
      <c r="D66" s="66"/>
      <c r="E66" s="11"/>
    </row>
    <row r="67" spans="2:5" ht="16.5" thickBot="1">
      <c r="B67" s="32" t="s">
        <v>118</v>
      </c>
      <c r="C67" s="14"/>
      <c r="D67" s="116"/>
      <c r="E67" s="11"/>
    </row>
    <row r="68" spans="2:5" ht="15.75">
      <c r="B68" s="15">
        <v>632</v>
      </c>
      <c r="C68" s="40" t="s">
        <v>19</v>
      </c>
      <c r="D68" s="117">
        <v>1200</v>
      </c>
      <c r="E68" s="11"/>
    </row>
    <row r="69" spans="2:5" ht="16.5" thickBot="1">
      <c r="B69" s="21"/>
      <c r="C69" s="42" t="s">
        <v>21</v>
      </c>
      <c r="D69" s="23">
        <f>D68</f>
        <v>1200</v>
      </c>
      <c r="E69" s="11"/>
    </row>
    <row r="70" spans="2:5" ht="15.75" thickBot="1">
      <c r="B70" s="66"/>
      <c r="C70" s="66"/>
      <c r="D70" s="66"/>
      <c r="E70" s="11"/>
    </row>
    <row r="71" spans="2:5" ht="16.5" thickBot="1">
      <c r="B71" s="13" t="s">
        <v>106</v>
      </c>
      <c r="C71" s="39"/>
      <c r="D71" s="116"/>
      <c r="E71" s="11"/>
    </row>
    <row r="72" spans="2:5" ht="16.5" thickBot="1">
      <c r="B72" s="138">
        <v>632</v>
      </c>
      <c r="C72" s="157" t="s">
        <v>11</v>
      </c>
      <c r="D72" s="17">
        <v>3000</v>
      </c>
      <c r="E72" s="11"/>
    </row>
    <row r="73" spans="2:5" ht="15.75">
      <c r="B73" s="15">
        <v>633</v>
      </c>
      <c r="C73" s="157" t="s">
        <v>14</v>
      </c>
      <c r="D73" s="38">
        <v>1000</v>
      </c>
      <c r="E73" s="11"/>
    </row>
    <row r="74" spans="2:5" ht="15.75">
      <c r="B74" s="18">
        <v>635</v>
      </c>
      <c r="C74" s="148" t="s">
        <v>20</v>
      </c>
      <c r="D74" s="142">
        <v>250</v>
      </c>
      <c r="E74" s="11"/>
    </row>
    <row r="75" spans="2:5" ht="16.5" thickBot="1">
      <c r="B75" s="21"/>
      <c r="C75" s="149" t="s">
        <v>21</v>
      </c>
      <c r="D75" s="137">
        <f>D72+D73+D74</f>
        <v>4250</v>
      </c>
      <c r="E75" s="11"/>
    </row>
    <row r="76" spans="2:5" ht="16.5" thickBot="1">
      <c r="B76" s="28"/>
      <c r="C76" s="112"/>
      <c r="D76" s="115"/>
      <c r="E76" s="11"/>
    </row>
    <row r="77" spans="2:5" ht="16.5" thickBot="1">
      <c r="B77" s="32" t="s">
        <v>110</v>
      </c>
      <c r="C77" s="14"/>
      <c r="D77" s="116"/>
      <c r="E77" s="11"/>
    </row>
    <row r="78" spans="2:5" ht="15.75">
      <c r="B78" s="15">
        <v>632</v>
      </c>
      <c r="C78" s="40" t="s">
        <v>19</v>
      </c>
      <c r="D78" s="117">
        <v>2500</v>
      </c>
      <c r="E78" s="11"/>
    </row>
    <row r="79" spans="2:5" ht="15.75">
      <c r="B79" s="94">
        <v>633</v>
      </c>
      <c r="C79" s="45" t="s">
        <v>111</v>
      </c>
      <c r="D79" s="118">
        <v>700</v>
      </c>
      <c r="E79" s="11"/>
    </row>
    <row r="80" spans="2:5" ht="15.75">
      <c r="B80" s="18">
        <v>637</v>
      </c>
      <c r="C80" s="41" t="s">
        <v>112</v>
      </c>
      <c r="D80" s="20">
        <v>1000</v>
      </c>
      <c r="E80" s="11"/>
    </row>
    <row r="81" spans="2:5" ht="15.75">
      <c r="B81" s="18">
        <v>637</v>
      </c>
      <c r="C81" s="41" t="s">
        <v>4</v>
      </c>
      <c r="D81" s="20">
        <v>1100</v>
      </c>
      <c r="E81" s="11"/>
    </row>
    <row r="82" spans="2:5" ht="15.75">
      <c r="B82" s="18">
        <v>642</v>
      </c>
      <c r="C82" s="41" t="s">
        <v>113</v>
      </c>
      <c r="D82" s="20">
        <v>2300</v>
      </c>
      <c r="E82" s="11"/>
    </row>
    <row r="83" spans="2:5" ht="15.75">
      <c r="B83" s="18">
        <v>642</v>
      </c>
      <c r="C83" s="41" t="s">
        <v>133</v>
      </c>
      <c r="D83" s="120">
        <v>800</v>
      </c>
      <c r="E83" s="11"/>
    </row>
    <row r="84" spans="2:5" ht="16.5" thickBot="1">
      <c r="B84" s="21"/>
      <c r="C84" s="42" t="s">
        <v>21</v>
      </c>
      <c r="D84" s="23">
        <f>D78+D79+D80+D81+D82+D83</f>
        <v>8400</v>
      </c>
      <c r="E84" s="11"/>
    </row>
    <row r="85" spans="2:5" ht="16.5" thickBot="1">
      <c r="B85" s="28"/>
      <c r="C85" s="112"/>
      <c r="D85" s="115"/>
      <c r="E85" s="11"/>
    </row>
    <row r="86" spans="2:5" ht="16.5" thickBot="1">
      <c r="B86" s="13" t="s">
        <v>119</v>
      </c>
      <c r="C86" s="37"/>
      <c r="D86" s="152"/>
      <c r="E86" s="11"/>
    </row>
    <row r="87" spans="2:5" ht="15.75">
      <c r="B87" s="43">
        <v>632</v>
      </c>
      <c r="C87" s="40" t="s">
        <v>22</v>
      </c>
      <c r="D87" s="17">
        <v>3000</v>
      </c>
      <c r="E87" s="11"/>
    </row>
    <row r="88" spans="2:5" ht="15.75">
      <c r="B88" s="44">
        <v>633</v>
      </c>
      <c r="C88" s="45" t="s">
        <v>97</v>
      </c>
      <c r="D88" s="38">
        <v>3000</v>
      </c>
      <c r="E88" s="11"/>
    </row>
    <row r="89" spans="2:5" ht="15.75">
      <c r="B89" s="46">
        <v>635</v>
      </c>
      <c r="C89" s="41" t="s">
        <v>23</v>
      </c>
      <c r="D89" s="20">
        <v>4500</v>
      </c>
      <c r="E89" s="11"/>
    </row>
    <row r="90" spans="2:5" ht="15.75">
      <c r="B90" s="46">
        <v>642</v>
      </c>
      <c r="C90" s="41" t="s">
        <v>113</v>
      </c>
      <c r="D90" s="158">
        <v>500</v>
      </c>
      <c r="E90" s="11"/>
    </row>
    <row r="91" spans="2:5" ht="15.75">
      <c r="B91" s="71">
        <v>600</v>
      </c>
      <c r="C91" s="72" t="s">
        <v>66</v>
      </c>
      <c r="D91" s="101">
        <v>200</v>
      </c>
      <c r="E91" s="11"/>
    </row>
    <row r="92" spans="2:5" ht="16.5" thickBot="1">
      <c r="B92" s="47"/>
      <c r="C92" s="42" t="s">
        <v>21</v>
      </c>
      <c r="D92" s="23">
        <f>D87+D88+D89+D90+D91</f>
        <v>11200</v>
      </c>
      <c r="E92" s="11"/>
    </row>
    <row r="93" spans="2:5" ht="16.5" thickBot="1">
      <c r="B93" s="28"/>
      <c r="C93" s="112"/>
      <c r="D93" s="115"/>
      <c r="E93" s="11"/>
    </row>
    <row r="94" spans="2:5" ht="16.5" thickBot="1">
      <c r="B94" s="13" t="s">
        <v>108</v>
      </c>
      <c r="C94" s="14"/>
      <c r="D94" s="116"/>
      <c r="E94" s="11"/>
    </row>
    <row r="95" spans="2:5" ht="15.75">
      <c r="B95" s="18">
        <v>635</v>
      </c>
      <c r="C95" s="26" t="s">
        <v>50</v>
      </c>
      <c r="D95" s="20">
        <v>1000</v>
      </c>
      <c r="E95" s="11"/>
    </row>
    <row r="96" spans="2:5" ht="16.5" thickBot="1">
      <c r="B96" s="48"/>
      <c r="C96" s="70" t="s">
        <v>9</v>
      </c>
      <c r="D96" s="23">
        <f>D95</f>
        <v>1000</v>
      </c>
      <c r="E96" s="11"/>
    </row>
    <row r="97" spans="2:5" ht="16.5" thickBot="1">
      <c r="B97" s="28"/>
      <c r="C97" s="112"/>
      <c r="D97" s="115"/>
      <c r="E97" s="11"/>
    </row>
    <row r="98" spans="2:5" ht="16.5" thickBot="1">
      <c r="B98" s="13" t="s">
        <v>107</v>
      </c>
      <c r="C98" s="14"/>
      <c r="D98" s="136"/>
      <c r="E98" s="11"/>
    </row>
    <row r="99" spans="2:5" ht="15.75">
      <c r="B99" s="15">
        <v>632</v>
      </c>
      <c r="C99" s="26" t="s">
        <v>19</v>
      </c>
      <c r="D99" s="38">
        <v>1500</v>
      </c>
      <c r="E99" s="11"/>
    </row>
    <row r="100" spans="2:5" ht="15.75">
      <c r="B100" s="18">
        <v>635</v>
      </c>
      <c r="C100" s="26" t="s">
        <v>24</v>
      </c>
      <c r="D100" s="20">
        <v>3500</v>
      </c>
      <c r="E100" s="11"/>
    </row>
    <row r="101" spans="2:5" ht="15.75">
      <c r="B101" s="18">
        <v>642</v>
      </c>
      <c r="C101" s="26" t="s">
        <v>132</v>
      </c>
      <c r="D101" s="20">
        <v>7500</v>
      </c>
      <c r="E101" s="11"/>
    </row>
    <row r="102" spans="2:5" ht="16.5" thickBot="1">
      <c r="B102" s="21"/>
      <c r="C102" s="27" t="s">
        <v>21</v>
      </c>
      <c r="D102" s="23">
        <f>D99+D100+D101</f>
        <v>12500</v>
      </c>
      <c r="E102" s="11"/>
    </row>
    <row r="103" spans="2:5" ht="16.5" thickBot="1">
      <c r="B103" s="28"/>
      <c r="C103" s="112"/>
      <c r="D103" s="115"/>
      <c r="E103" s="11"/>
    </row>
    <row r="104" spans="2:5" ht="16.5" thickBot="1">
      <c r="B104" s="32" t="s">
        <v>117</v>
      </c>
      <c r="C104" s="14"/>
      <c r="D104" s="116"/>
      <c r="E104" s="11"/>
    </row>
    <row r="105" spans="2:5" ht="15.75">
      <c r="B105" s="15">
        <v>610</v>
      </c>
      <c r="C105" s="40" t="s">
        <v>98</v>
      </c>
      <c r="D105" s="117">
        <v>6000</v>
      </c>
      <c r="E105" s="11"/>
    </row>
    <row r="106" spans="2:5" ht="15.75">
      <c r="B106" s="94">
        <v>620</v>
      </c>
      <c r="C106" s="45" t="s">
        <v>3</v>
      </c>
      <c r="D106" s="118">
        <v>2040</v>
      </c>
      <c r="E106" s="11"/>
    </row>
    <row r="107" spans="2:5" ht="15.75">
      <c r="B107" s="18">
        <v>630</v>
      </c>
      <c r="C107" s="41" t="s">
        <v>99</v>
      </c>
      <c r="D107" s="20">
        <v>20</v>
      </c>
      <c r="E107" s="11"/>
    </row>
    <row r="108" spans="2:5" ht="15.75">
      <c r="B108" s="18">
        <v>637</v>
      </c>
      <c r="C108" s="41" t="s">
        <v>100</v>
      </c>
      <c r="D108" s="20">
        <v>600</v>
      </c>
      <c r="E108" s="11"/>
    </row>
    <row r="109" spans="2:5" ht="15.75">
      <c r="B109" s="18">
        <v>642</v>
      </c>
      <c r="C109" s="41" t="s">
        <v>101</v>
      </c>
      <c r="D109" s="20">
        <v>500</v>
      </c>
      <c r="E109" s="11"/>
    </row>
    <row r="110" spans="2:5" ht="15.75">
      <c r="B110" s="18">
        <v>642</v>
      </c>
      <c r="C110" s="41" t="s">
        <v>102</v>
      </c>
      <c r="D110" s="120">
        <v>2700</v>
      </c>
      <c r="E110" s="11"/>
    </row>
    <row r="111" spans="2:5" ht="16.5" thickBot="1">
      <c r="B111" s="21"/>
      <c r="C111" s="42" t="s">
        <v>21</v>
      </c>
      <c r="D111" s="23">
        <f>D105+D106+D107+D108+D109+D110</f>
        <v>11860</v>
      </c>
      <c r="E111" s="11"/>
    </row>
    <row r="112" spans="2:5" ht="16.5" thickBot="1">
      <c r="B112" s="28"/>
      <c r="C112" s="112"/>
      <c r="D112" s="113"/>
      <c r="E112" s="11"/>
    </row>
    <row r="113" spans="2:5" ht="16.5" thickBot="1">
      <c r="B113" s="13" t="s">
        <v>25</v>
      </c>
      <c r="C113" s="37"/>
      <c r="D113" s="97"/>
      <c r="E113" s="99"/>
    </row>
    <row r="114" spans="2:5" ht="15.75">
      <c r="B114" s="18">
        <v>651</v>
      </c>
      <c r="C114" s="25" t="s">
        <v>95</v>
      </c>
      <c r="D114" s="102">
        <v>9300</v>
      </c>
      <c r="E114" s="99"/>
    </row>
    <row r="115" spans="2:5" ht="15.75">
      <c r="B115" s="18">
        <v>651</v>
      </c>
      <c r="C115" s="26" t="s">
        <v>134</v>
      </c>
      <c r="D115" s="102">
        <v>1400</v>
      </c>
      <c r="E115" s="99"/>
    </row>
    <row r="116" spans="2:5" ht="15.75">
      <c r="B116" s="18">
        <v>651</v>
      </c>
      <c r="C116" s="26" t="s">
        <v>96</v>
      </c>
      <c r="D116" s="102">
        <v>4320</v>
      </c>
      <c r="E116" s="99"/>
    </row>
    <row r="117" spans="2:5" ht="16.5" thickBot="1">
      <c r="B117" s="21"/>
      <c r="C117" s="27" t="s">
        <v>21</v>
      </c>
      <c r="D117" s="96">
        <f>D114+D115+D116</f>
        <v>15020</v>
      </c>
      <c r="E117" s="99"/>
    </row>
    <row r="118" spans="2:5" ht="15.75">
      <c r="B118" s="28"/>
      <c r="C118" s="29"/>
      <c r="D118" s="50"/>
    </row>
    <row r="119" spans="2:5" ht="15.75">
      <c r="B119" s="51"/>
      <c r="C119" s="52" t="s">
        <v>137</v>
      </c>
      <c r="D119" s="53"/>
    </row>
    <row r="120" spans="2:5" ht="15.75">
      <c r="B120" s="54" t="s">
        <v>26</v>
      </c>
      <c r="C120" s="55" t="s">
        <v>51</v>
      </c>
      <c r="D120" s="56">
        <f>D21+D28+D35+D41+D46+D53+D60+D65+D69+D75+D84+D92+D96+D102+D111+D117</f>
        <v>345330</v>
      </c>
    </row>
    <row r="121" spans="2:5" ht="15.75">
      <c r="C121" s="57" t="s">
        <v>130</v>
      </c>
      <c r="D121" s="58">
        <v>426434</v>
      </c>
    </row>
    <row r="122" spans="2:5">
      <c r="B122" s="59"/>
      <c r="C122" s="105" t="s">
        <v>131</v>
      </c>
      <c r="D122" s="106">
        <v>99900</v>
      </c>
    </row>
    <row r="123" spans="2:5">
      <c r="B123" s="59"/>
      <c r="C123" s="59" t="s">
        <v>56</v>
      </c>
      <c r="D123" s="60">
        <f>D120+D121</f>
        <v>771764</v>
      </c>
    </row>
    <row r="124" spans="2:5">
      <c r="B124" s="59"/>
      <c r="C124" s="59"/>
      <c r="D124" s="60"/>
    </row>
    <row r="125" spans="2:5" ht="15.75">
      <c r="B125" s="7" t="s">
        <v>57</v>
      </c>
      <c r="D125" s="2"/>
    </row>
    <row r="126" spans="2:5" ht="15.75" thickBot="1">
      <c r="D126" s="2"/>
    </row>
    <row r="127" spans="2:5" ht="15.75" thickBot="1">
      <c r="B127" s="74">
        <v>711</v>
      </c>
      <c r="C127" s="92" t="s">
        <v>52</v>
      </c>
      <c r="D127" s="93">
        <v>6000</v>
      </c>
    </row>
    <row r="128" spans="2:5" ht="15.75">
      <c r="B128" s="73">
        <v>717</v>
      </c>
      <c r="C128" s="62" t="s">
        <v>94</v>
      </c>
      <c r="D128" s="20">
        <v>30000</v>
      </c>
    </row>
    <row r="129" spans="2:4" ht="15.75">
      <c r="B129" s="100">
        <v>717</v>
      </c>
      <c r="C129" s="103" t="s">
        <v>93</v>
      </c>
      <c r="D129" s="101">
        <v>30000</v>
      </c>
    </row>
    <row r="130" spans="2:4" ht="16.5" thickBot="1">
      <c r="B130" s="63"/>
      <c r="C130" s="75" t="s">
        <v>21</v>
      </c>
      <c r="D130" s="64">
        <f>D127+D128+D129</f>
        <v>66000</v>
      </c>
    </row>
    <row r="131" spans="2:4" ht="15.75">
      <c r="C131" s="107"/>
      <c r="D131" s="108"/>
    </row>
    <row r="132" spans="2:4" ht="15.75" customHeight="1" thickBot="1">
      <c r="B132" s="104" t="s">
        <v>73</v>
      </c>
    </row>
    <row r="133" spans="2:4" ht="16.5" thickBot="1">
      <c r="B133" s="13" t="s">
        <v>54</v>
      </c>
      <c r="C133" s="37"/>
      <c r="D133" s="49"/>
    </row>
    <row r="134" spans="2:4" ht="16.5" thickBot="1">
      <c r="B134" s="159">
        <v>821005</v>
      </c>
      <c r="C134" s="111" t="s">
        <v>91</v>
      </c>
      <c r="D134" s="141">
        <v>34680</v>
      </c>
    </row>
    <row r="135" spans="2:4" ht="15.75">
      <c r="B135" s="20">
        <v>821007</v>
      </c>
      <c r="C135" s="25" t="s">
        <v>92</v>
      </c>
      <c r="D135" s="20">
        <v>36000</v>
      </c>
    </row>
    <row r="136" spans="2:4" ht="16.5" thickBot="1">
      <c r="B136" s="21"/>
      <c r="C136" s="27" t="s">
        <v>21</v>
      </c>
      <c r="D136" s="23">
        <f>D134+D135</f>
        <v>70680</v>
      </c>
    </row>
    <row r="138" spans="2:4" ht="15.75">
      <c r="C138" s="79" t="s">
        <v>55</v>
      </c>
      <c r="D138" s="82">
        <f>D123</f>
        <v>771764</v>
      </c>
    </row>
    <row r="139" spans="2:4" ht="15.75">
      <c r="C139" s="80" t="s">
        <v>74</v>
      </c>
      <c r="D139" s="82">
        <f>D130+D131</f>
        <v>66000</v>
      </c>
    </row>
    <row r="140" spans="2:4" ht="15.75">
      <c r="C140" s="81" t="s">
        <v>53</v>
      </c>
      <c r="D140" s="82">
        <f>D136</f>
        <v>70680</v>
      </c>
    </row>
    <row r="141" spans="2:4">
      <c r="D141" s="78"/>
    </row>
    <row r="142" spans="2:4" ht="18.75">
      <c r="C142" s="76" t="s">
        <v>58</v>
      </c>
      <c r="D142" s="77">
        <f>D138+D139+D140</f>
        <v>908444</v>
      </c>
    </row>
  </sheetData>
  <mergeCells count="1">
    <mergeCell ref="B66:C6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E56"/>
  <sheetViews>
    <sheetView topLeftCell="A34" zoomScale="145" zoomScaleNormal="145" workbookViewId="0">
      <selection activeCell="B41" sqref="B41"/>
    </sheetView>
  </sheetViews>
  <sheetFormatPr defaultRowHeight="15"/>
  <cols>
    <col min="1" max="1" width="9.140625" customWidth="1"/>
    <col min="2" max="2" width="12.140625" customWidth="1"/>
    <col min="3" max="3" width="35.85546875" customWidth="1"/>
    <col min="4" max="4" width="14.7109375" customWidth="1"/>
    <col min="5" max="5" width="13.42578125" customWidth="1"/>
  </cols>
  <sheetData>
    <row r="1" spans="2:5" ht="18">
      <c r="C1" s="1" t="s">
        <v>77</v>
      </c>
      <c r="D1" s="2"/>
    </row>
    <row r="2" spans="2:5">
      <c r="D2" s="2"/>
    </row>
    <row r="3" spans="2:5" ht="15.75">
      <c r="B3" s="3"/>
      <c r="C3" s="4" t="s">
        <v>75</v>
      </c>
      <c r="D3" s="5"/>
    </row>
    <row r="4" spans="2:5">
      <c r="C4" s="6" t="s">
        <v>0</v>
      </c>
      <c r="D4" s="2"/>
      <c r="E4" s="11"/>
    </row>
    <row r="5" spans="2:5" ht="16.5" thickBot="1">
      <c r="B5" s="7" t="s">
        <v>27</v>
      </c>
      <c r="D5" s="2"/>
      <c r="E5" s="11"/>
    </row>
    <row r="6" spans="2:5" ht="15.75" thickBot="1">
      <c r="B6" s="171" t="s">
        <v>28</v>
      </c>
      <c r="C6" s="172"/>
      <c r="D6" s="121" t="s">
        <v>72</v>
      </c>
      <c r="E6" s="114"/>
    </row>
    <row r="7" spans="2:5" ht="15.75">
      <c r="B7" s="170">
        <v>111</v>
      </c>
      <c r="C7" s="61" t="s">
        <v>45</v>
      </c>
      <c r="D7" s="169">
        <v>400000</v>
      </c>
      <c r="E7" s="114"/>
    </row>
    <row r="8" spans="2:5" ht="15.75">
      <c r="B8" s="18">
        <v>121</v>
      </c>
      <c r="C8" s="62" t="s">
        <v>29</v>
      </c>
      <c r="D8" s="20">
        <v>74020</v>
      </c>
      <c r="E8" s="114"/>
    </row>
    <row r="9" spans="2:5" ht="15.75">
      <c r="B9" s="18">
        <v>133</v>
      </c>
      <c r="C9" s="62" t="s">
        <v>30</v>
      </c>
      <c r="D9" s="20">
        <v>450</v>
      </c>
      <c r="E9" s="114"/>
    </row>
    <row r="10" spans="2:5" ht="15.75">
      <c r="B10" s="18">
        <v>133</v>
      </c>
      <c r="C10" s="62" t="s">
        <v>31</v>
      </c>
      <c r="D10" s="20">
        <v>19500</v>
      </c>
      <c r="E10" s="114"/>
    </row>
    <row r="11" spans="2:5" ht="15.75">
      <c r="B11" s="67">
        <v>133</v>
      </c>
      <c r="C11" s="103" t="s">
        <v>85</v>
      </c>
      <c r="D11" s="101">
        <v>450</v>
      </c>
      <c r="E11" s="114"/>
    </row>
    <row r="12" spans="2:5" ht="16.5" thickBot="1">
      <c r="B12" s="135"/>
      <c r="C12" s="168" t="s">
        <v>9</v>
      </c>
      <c r="D12" s="23">
        <f>D7+D8+D9+D10+D11</f>
        <v>494420</v>
      </c>
      <c r="E12" s="114"/>
    </row>
    <row r="13" spans="2:5" ht="15.75" thickBot="1">
      <c r="B13" s="11"/>
      <c r="C13" s="11"/>
      <c r="D13" s="97"/>
      <c r="E13" s="114"/>
    </row>
    <row r="14" spans="2:5" ht="16.5" thickBot="1">
      <c r="B14" s="13" t="s">
        <v>135</v>
      </c>
      <c r="C14" s="65"/>
      <c r="D14" s="136"/>
      <c r="E14" s="11"/>
    </row>
    <row r="15" spans="2:5" ht="15.75" thickBot="1">
      <c r="B15" s="15">
        <v>212</v>
      </c>
      <c r="C15" s="165" t="s">
        <v>88</v>
      </c>
      <c r="D15" s="17">
        <v>53100</v>
      </c>
      <c r="E15" s="11"/>
    </row>
    <row r="16" spans="2:5" ht="15.75" thickBot="1">
      <c r="B16" s="15">
        <v>212</v>
      </c>
      <c r="C16" s="110" t="s">
        <v>86</v>
      </c>
      <c r="D16" s="17">
        <v>600</v>
      </c>
      <c r="E16" s="11"/>
    </row>
    <row r="17" spans="2:5" ht="16.5" thickBot="1">
      <c r="B17" s="98"/>
      <c r="C17" s="166" t="s">
        <v>9</v>
      </c>
      <c r="D17" s="167">
        <f>D15+D16</f>
        <v>53700</v>
      </c>
      <c r="E17" s="11"/>
    </row>
    <row r="18" spans="2:5" ht="15.75" thickBot="1">
      <c r="C18" s="11"/>
      <c r="D18" s="12"/>
      <c r="E18" s="11"/>
    </row>
    <row r="19" spans="2:5" ht="16.5" thickBot="1">
      <c r="B19" s="32" t="s">
        <v>32</v>
      </c>
      <c r="C19" s="65"/>
      <c r="D19" s="163"/>
      <c r="E19" s="11"/>
    </row>
    <row r="20" spans="2:5" ht="16.5" thickBot="1">
      <c r="B20" s="94">
        <v>221</v>
      </c>
      <c r="C20" s="95" t="s">
        <v>33</v>
      </c>
      <c r="D20" s="164">
        <v>1500</v>
      </c>
      <c r="E20" s="11"/>
    </row>
    <row r="21" spans="2:5" ht="15.75">
      <c r="B21" s="15">
        <v>221</v>
      </c>
      <c r="C21" s="25" t="s">
        <v>87</v>
      </c>
      <c r="D21" s="17">
        <v>5760</v>
      </c>
      <c r="E21" s="11"/>
    </row>
    <row r="22" spans="2:5" ht="15.75">
      <c r="B22" s="18">
        <v>223</v>
      </c>
      <c r="C22" s="26" t="s">
        <v>34</v>
      </c>
      <c r="D22" s="20">
        <v>600</v>
      </c>
      <c r="E22" s="11"/>
    </row>
    <row r="23" spans="2:5" ht="15.75">
      <c r="B23" s="18">
        <v>223</v>
      </c>
      <c r="C23" s="41" t="s">
        <v>89</v>
      </c>
      <c r="D23" s="20">
        <v>500</v>
      </c>
      <c r="E23" s="11"/>
    </row>
    <row r="24" spans="2:5" ht="15.75">
      <c r="B24" s="67">
        <v>229</v>
      </c>
      <c r="C24" s="41" t="s">
        <v>90</v>
      </c>
      <c r="D24" s="101">
        <v>1150</v>
      </c>
      <c r="E24" s="11"/>
    </row>
    <row r="25" spans="2:5" ht="15.75">
      <c r="B25" s="67">
        <v>242</v>
      </c>
      <c r="C25" s="68" t="s">
        <v>40</v>
      </c>
      <c r="D25" s="101">
        <v>30</v>
      </c>
      <c r="E25" s="11"/>
    </row>
    <row r="26" spans="2:5" ht="16.5" thickBot="1">
      <c r="B26" s="21"/>
      <c r="C26" s="27" t="s">
        <v>9</v>
      </c>
      <c r="D26" s="137">
        <f>D20+D21+D22+D23+D24+D25</f>
        <v>9540</v>
      </c>
      <c r="E26" s="11"/>
    </row>
    <row r="27" spans="2:5" ht="15.75" thickBot="1">
      <c r="D27" s="12"/>
      <c r="E27" s="11"/>
    </row>
    <row r="28" spans="2:5" ht="16.5" thickBot="1">
      <c r="B28" s="162" t="s">
        <v>35</v>
      </c>
      <c r="C28" s="14"/>
      <c r="D28" s="116"/>
      <c r="E28" s="11"/>
    </row>
    <row r="29" spans="2:5" ht="15.75">
      <c r="B29" s="18">
        <v>312</v>
      </c>
      <c r="C29" s="148" t="s">
        <v>36</v>
      </c>
      <c r="D29" s="120">
        <v>326534</v>
      </c>
      <c r="E29" s="11"/>
    </row>
    <row r="30" spans="2:5" ht="15.75">
      <c r="B30" s="18">
        <v>312</v>
      </c>
      <c r="C30" s="148" t="s">
        <v>79</v>
      </c>
      <c r="D30" s="120">
        <v>1200</v>
      </c>
      <c r="E30" s="11"/>
    </row>
    <row r="31" spans="2:5" ht="15.75">
      <c r="B31" s="18">
        <v>312</v>
      </c>
      <c r="C31" s="148" t="s">
        <v>37</v>
      </c>
      <c r="D31" s="120">
        <v>2450</v>
      </c>
      <c r="E31" s="11"/>
    </row>
    <row r="32" spans="2:5" ht="15.75">
      <c r="B32" s="18">
        <v>312</v>
      </c>
      <c r="C32" s="148" t="s">
        <v>38</v>
      </c>
      <c r="D32" s="120">
        <v>4000</v>
      </c>
      <c r="E32" s="11"/>
    </row>
    <row r="33" spans="2:5" ht="15.75">
      <c r="B33" s="67">
        <v>312</v>
      </c>
      <c r="C33" s="161" t="s">
        <v>80</v>
      </c>
      <c r="D33" s="131">
        <v>2200</v>
      </c>
      <c r="E33" s="11"/>
    </row>
    <row r="34" spans="2:5" ht="15.75">
      <c r="B34" s="67">
        <v>312</v>
      </c>
      <c r="C34" s="161" t="s">
        <v>39</v>
      </c>
      <c r="D34" s="131">
        <v>1720</v>
      </c>
      <c r="E34" s="11"/>
    </row>
    <row r="35" spans="2:5" ht="15.75">
      <c r="B35" s="67">
        <v>312</v>
      </c>
      <c r="C35" s="161" t="s">
        <v>81</v>
      </c>
      <c r="D35" s="131">
        <v>600</v>
      </c>
      <c r="E35" s="11"/>
    </row>
    <row r="36" spans="2:5" ht="15.75">
      <c r="B36" s="67">
        <v>312</v>
      </c>
      <c r="C36" s="161" t="s">
        <v>82</v>
      </c>
      <c r="D36" s="131">
        <v>460</v>
      </c>
      <c r="E36" s="11"/>
    </row>
    <row r="37" spans="2:5" ht="15.75">
      <c r="B37" s="67">
        <v>312</v>
      </c>
      <c r="C37" s="161" t="s">
        <v>83</v>
      </c>
      <c r="D37" s="131">
        <v>1300</v>
      </c>
      <c r="E37" s="11"/>
    </row>
    <row r="38" spans="2:5" ht="15.75">
      <c r="B38" s="67">
        <v>312</v>
      </c>
      <c r="C38" s="161" t="s">
        <v>84</v>
      </c>
      <c r="D38" s="131">
        <v>3200</v>
      </c>
      <c r="E38" s="11"/>
    </row>
    <row r="39" spans="2:5" ht="16.5" thickBot="1">
      <c r="B39" s="135"/>
      <c r="C39" s="149" t="s">
        <v>9</v>
      </c>
      <c r="D39" s="23">
        <f>D29+D30+D31+D32+D33+D34+D35+D36+D37+D38</f>
        <v>343664</v>
      </c>
      <c r="E39" s="11"/>
    </row>
    <row r="40" spans="2:5" ht="15.75" thickBot="1">
      <c r="D40" s="2"/>
      <c r="E40" s="11"/>
    </row>
    <row r="41" spans="2:5" ht="15.75">
      <c r="B41" s="13" t="s">
        <v>43</v>
      </c>
      <c r="C41" s="24"/>
      <c r="D41" s="116"/>
      <c r="E41" s="11"/>
    </row>
    <row r="42" spans="2:5" ht="15.75">
      <c r="B42" s="10">
        <v>230</v>
      </c>
      <c r="C42" s="34" t="s">
        <v>44</v>
      </c>
      <c r="D42" s="20">
        <v>200</v>
      </c>
      <c r="E42" s="11"/>
    </row>
    <row r="43" spans="2:5" ht="16.5" thickBot="1">
      <c r="B43" s="35"/>
      <c r="C43" s="36" t="s">
        <v>9</v>
      </c>
      <c r="D43" s="143">
        <f>D42</f>
        <v>200</v>
      </c>
      <c r="E43" s="11"/>
    </row>
    <row r="44" spans="2:5" ht="15.75" thickBot="1">
      <c r="B44" s="65"/>
      <c r="C44" s="11"/>
      <c r="D44" s="12"/>
      <c r="E44" s="11"/>
    </row>
    <row r="45" spans="2:5" ht="15.75">
      <c r="B45" s="13" t="s">
        <v>41</v>
      </c>
      <c r="C45" s="24"/>
      <c r="D45" s="160"/>
      <c r="E45" s="11"/>
    </row>
    <row r="46" spans="2:5" ht="15.75">
      <c r="B46" s="18">
        <v>454</v>
      </c>
      <c r="C46" s="26" t="s">
        <v>42</v>
      </c>
      <c r="D46" s="120">
        <v>20000</v>
      </c>
      <c r="E46" s="12"/>
    </row>
    <row r="47" spans="2:5" ht="16.5" thickBot="1">
      <c r="B47" s="21"/>
      <c r="C47" s="27" t="s">
        <v>21</v>
      </c>
      <c r="D47" s="137">
        <f>D46</f>
        <v>20000</v>
      </c>
      <c r="E47" s="11"/>
    </row>
    <row r="48" spans="2:5">
      <c r="D48" s="2"/>
    </row>
    <row r="49" spans="2:4" ht="15.75">
      <c r="B49" s="28"/>
      <c r="C49" s="29"/>
      <c r="D49" s="50"/>
    </row>
    <row r="50" spans="2:4" ht="15.75">
      <c r="B50" s="51"/>
      <c r="C50" s="52" t="s">
        <v>46</v>
      </c>
      <c r="D50" s="53">
        <f>D12+D17+D26+D39</f>
        <v>901324</v>
      </c>
    </row>
    <row r="51" spans="2:4" ht="15.75">
      <c r="B51" s="54"/>
      <c r="C51" s="55" t="s">
        <v>47</v>
      </c>
      <c r="D51" s="56">
        <f>D43</f>
        <v>200</v>
      </c>
    </row>
    <row r="52" spans="2:4" ht="15.75">
      <c r="C52" s="57" t="s">
        <v>48</v>
      </c>
      <c r="D52" s="58">
        <f>D47</f>
        <v>20000</v>
      </c>
    </row>
    <row r="53" spans="2:4">
      <c r="B53" s="59"/>
      <c r="C53" s="59"/>
      <c r="D53" s="60"/>
    </row>
    <row r="54" spans="2:4">
      <c r="B54" s="59"/>
      <c r="C54" s="69" t="s">
        <v>49</v>
      </c>
      <c r="D54" s="60">
        <f>D50+D51+D52</f>
        <v>921524</v>
      </c>
    </row>
    <row r="55" spans="2:4">
      <c r="B55" s="59"/>
      <c r="C55" s="59"/>
      <c r="D55" s="60"/>
    </row>
    <row r="56" spans="2:4">
      <c r="D56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C14"/>
  <sheetViews>
    <sheetView tabSelected="1" workbookViewId="0">
      <selection activeCell="B26" sqref="B26"/>
    </sheetView>
  </sheetViews>
  <sheetFormatPr defaultRowHeight="15"/>
  <cols>
    <col min="2" max="2" width="40.7109375" customWidth="1"/>
    <col min="3" max="3" width="29.42578125" customWidth="1"/>
    <col min="4" max="4" width="27.42578125" customWidth="1"/>
  </cols>
  <sheetData>
    <row r="2" spans="2:3" ht="26.25">
      <c r="B2" s="109" t="s">
        <v>78</v>
      </c>
    </row>
    <row r="3" spans="2:3" ht="21">
      <c r="B3" s="88" t="s">
        <v>76</v>
      </c>
    </row>
    <row r="4" spans="2:3" ht="15.75" thickBot="1"/>
    <row r="5" spans="2:3" ht="15.75" thickBot="1">
      <c r="B5" s="83" t="s">
        <v>59</v>
      </c>
      <c r="C5" s="84">
        <f>Hárok1!D120</f>
        <v>345330</v>
      </c>
    </row>
    <row r="6" spans="2:3" ht="15.75" thickBot="1">
      <c r="B6" s="85" t="s">
        <v>60</v>
      </c>
      <c r="C6" s="89">
        <f>Hárok1!D121</f>
        <v>426434</v>
      </c>
    </row>
    <row r="7" spans="2:3" ht="15.75" thickBot="1">
      <c r="B7" s="83" t="s">
        <v>61</v>
      </c>
      <c r="C7" s="84">
        <f>Hárok1!D139</f>
        <v>66000</v>
      </c>
    </row>
    <row r="8" spans="2:3" ht="15.75" thickBot="1">
      <c r="B8" s="83" t="s">
        <v>62</v>
      </c>
      <c r="C8" s="84">
        <f>Hárok1!D136</f>
        <v>70680</v>
      </c>
    </row>
    <row r="9" spans="2:3" ht="19.5" thickBot="1">
      <c r="B9" s="90" t="s">
        <v>63</v>
      </c>
      <c r="C9" s="91">
        <f>C5+C6+C7+C8</f>
        <v>908444</v>
      </c>
    </row>
    <row r="10" spans="2:3" ht="15.75" thickBot="1"/>
    <row r="11" spans="2:3" ht="15.75" thickBot="1">
      <c r="B11" s="83" t="s">
        <v>64</v>
      </c>
      <c r="C11" s="86">
        <f>Hárok2!D50</f>
        <v>901324</v>
      </c>
    </row>
    <row r="12" spans="2:3" ht="15.75" thickBot="1">
      <c r="B12" s="87" t="s">
        <v>43</v>
      </c>
      <c r="C12" s="84">
        <f>Hárok2!D51</f>
        <v>200</v>
      </c>
    </row>
    <row r="13" spans="2:3" ht="15.75" thickBot="1">
      <c r="B13" s="87" t="s">
        <v>65</v>
      </c>
      <c r="C13" s="84">
        <f>Hárok2!D52</f>
        <v>20000</v>
      </c>
    </row>
    <row r="14" spans="2:3" ht="19.5" thickBot="1">
      <c r="B14" s="90" t="s">
        <v>49</v>
      </c>
      <c r="C14" s="91">
        <f>C11+C12+C13</f>
        <v>921524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2016-12-16T07:49:07Z</cp:lastPrinted>
  <dcterms:created xsi:type="dcterms:W3CDTF">2015-01-13T17:23:05Z</dcterms:created>
  <dcterms:modified xsi:type="dcterms:W3CDTF">2016-12-16T07:49:38Z</dcterms:modified>
</cp:coreProperties>
</file>